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C518DF0B-6EBC-457F-9225-72AC47B1B98F}" xr6:coauthVersionLast="47" xr6:coauthVersionMax="47" xr10:uidLastSave="{00000000-0000-0000-0000-000000000000}"/>
  <bookViews>
    <workbookView xWindow="-120" yWindow="-120" windowWidth="29040" windowHeight="15720" xr2:uid="{00000000-000D-0000-FFFF-FFFF00000000}"/>
  </bookViews>
  <sheets>
    <sheet name="19.1. Đất ở tại nông thôn " sheetId="12" r:id="rId1"/>
    <sheet name="19.2. Đất TMDV tại nông thôn" sheetId="13" r:id="rId2"/>
    <sheet name="19.3. Đất SXPNN tại nông thôn" sheetId="17" r:id="rId3"/>
    <sheet name="19.4. Đất NN" sheetId="15" r:id="rId4"/>
  </sheets>
  <externalReferences>
    <externalReference r:id="rId5"/>
  </externalReferences>
  <definedNames>
    <definedName name="_xlnm.Print_Titles" localSheetId="0">'19.1. Đất ở tại nông thôn '!$7:$8</definedName>
    <definedName name="_xlnm.Print_Titles" localSheetId="1">'19.2. Đất TMDV tại nông thôn'!$7:$8</definedName>
    <definedName name="_xlnm.Print_Titles" localSheetId="2">'19.3. Đất SXPNN tại nông thôn'!$7:$8</definedName>
    <definedName name="_xlnm.Print_Area" localSheetId="0">'19.1. Đất ở tại nông thôn '!$A$1:$H$18</definedName>
    <definedName name="_xlnm.Print_Area" localSheetId="1">'19.2. Đất TMDV tại nông thôn'!$A$1:$H$18</definedName>
    <definedName name="_xlnm.Print_Area" localSheetId="2">'19.3. Đất SXPNN tại nông thôn'!$A$1:$H$18</definedName>
    <definedName name="_xlnm.Print_Area" localSheetId="3">'19.4.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17" l="1"/>
  <c r="E17" i="17"/>
  <c r="E11" i="17"/>
  <c r="F11" i="17"/>
  <c r="G11" i="17"/>
  <c r="H11" i="17"/>
  <c r="E12" i="17"/>
  <c r="F12" i="17"/>
  <c r="G12" i="17"/>
  <c r="E14" i="17"/>
  <c r="F14" i="17"/>
  <c r="F10" i="17"/>
  <c r="G10" i="17"/>
  <c r="H10" i="17"/>
  <c r="E10" i="17"/>
  <c r="E18" i="13"/>
  <c r="E17" i="13"/>
  <c r="E11" i="13"/>
  <c r="F11" i="13"/>
  <c r="G11" i="13"/>
  <c r="H11" i="13"/>
  <c r="E12" i="13"/>
  <c r="F12" i="13"/>
  <c r="G12" i="13"/>
  <c r="E14" i="13"/>
  <c r="F14" i="13"/>
  <c r="F10" i="13"/>
  <c r="G10" i="13"/>
  <c r="H10" i="13"/>
  <c r="E10" i="13"/>
  <c r="E18" i="12" l="1"/>
  <c r="E17" i="12"/>
  <c r="E14" i="12" l="1"/>
  <c r="F14" i="12" s="1"/>
  <c r="E12" i="12"/>
  <c r="G12" i="12" s="1"/>
  <c r="E11" i="12"/>
  <c r="H11" i="12" s="1"/>
  <c r="E10" i="12"/>
  <c r="F12" i="12" l="1"/>
  <c r="G11" i="12"/>
  <c r="F11" i="12"/>
  <c r="A42" i="15" l="1"/>
  <c r="A43" i="15" s="1"/>
  <c r="A44" i="15" s="1"/>
  <c r="A35" i="15"/>
  <c r="A36" i="15" s="1"/>
  <c r="A37" i="15" s="1"/>
  <c r="A27" i="15"/>
  <c r="A28" i="15" s="1"/>
  <c r="A29" i="15" s="1"/>
  <c r="A19" i="15"/>
  <c r="A20" i="15" s="1"/>
  <c r="A21" i="15" s="1"/>
  <c r="A11" i="15"/>
  <c r="A12" i="15" s="1"/>
  <c r="A13" i="15" s="1"/>
  <c r="F10" i="12" l="1"/>
  <c r="G10" i="12"/>
  <c r="H10" i="12"/>
</calcChain>
</file>

<file path=xl/sharedStrings.xml><?xml version="1.0" encoding="utf-8"?>
<sst xmlns="http://schemas.openxmlformats.org/spreadsheetml/2006/main" count="153" uniqueCount="51">
  <si>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</si>
  <si>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</si>
  <si>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</si>
  <si>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</si>
  <si>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</si>
  <si>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</si>
  <si>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</si>
  <si>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</si>
  <si>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</si>
  <si>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</si>
  <si>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</si>
  <si>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</si>
  <si>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</si>
  <si>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</si>
  <si>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</si>
  <si>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</si>
  <si>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</si>
  <si>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</si>
  <si>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</si>
  <si>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 xml:space="preserve">Giá đất </t>
  </si>
  <si>
    <t>Tên đơn vị hành chính</t>
  </si>
  <si>
    <t>Mẫu số 37</t>
  </si>
  <si>
    <t>BẢNG 1. BẢNG GIÁ ĐẤT TRỒNG CÂY HẰNG NĂM</t>
  </si>
  <si>
    <t xml:space="preserve">II. ĐẤT TRỒNG CÂY HẰNG NĂM KHÁC </t>
  </si>
  <si>
    <t>Tuyến đường ĐT 243 (Gốc Me - Hữu Liên - Mỏ Nhài - Tam Canh) và ĐH 78 (Mỏ Nhài - Nhất Hòa - Vũ Lễ)</t>
  </si>
  <si>
    <t>11.000</t>
  </si>
  <si>
    <t>6.000</t>
  </si>
  <si>
    <t>Xã Tân Thành</t>
  </si>
  <si>
    <t>Xã Nhất Hòa</t>
  </si>
  <si>
    <t>Đoạn từ đường rẽ vào xã Nhất Tiến</t>
  </si>
  <si>
    <t>Hết vị trí cống mương Phai Giáp cắt qua đường ĐH78 (Khu trung tâm cụm xã Nhất Hòa).</t>
  </si>
  <si>
    <t>Đầu cầu ngầm đường ĐH78, hướng từ xã Tân Thành đi xã Vũ Lễ</t>
  </si>
  <si>
    <t>Hết 250 mét.</t>
  </si>
  <si>
    <t>Các đoạn đường còn lại của tuyến đường ĐT 243 và ĐH 78</t>
  </si>
  <si>
    <t>Tuyến đường ĐH74 (xã Nhất Hòa - xã Nhất Tiến)</t>
  </si>
  <si>
    <t>Xã Nhất Tiến (Khu trung tâm xã)</t>
  </si>
  <si>
    <t>Trường Phổ thông dân tộc bán trú THCS xã Nhất Tiến</t>
  </si>
  <si>
    <t>Đường rẽ vào Trường Phổ thông dân tộc bán trú Tiểu học 1 xã Nhất Tiến</t>
  </si>
  <si>
    <t>19. Xã Nhất Hòa</t>
  </si>
  <si>
    <t>BẢNG 19.1: BẢNG GIÁ ĐẤT Ở TẠI NÔNG THÔN</t>
  </si>
  <si>
    <t>BẢNG 19.2: BẢNG GIÁ ĐẤT THƯƠNG MẠI, DỊCH VỤ TẠI NÔNG THÔN</t>
  </si>
  <si>
    <t>BẢNG 19.4: BẢNG GIÁ ĐẤT NÔNG NGHIỆP</t>
  </si>
  <si>
    <t>Xã Nhất Tiến cũ</t>
  </si>
  <si>
    <t>Xã Tân Thành cũ</t>
  </si>
  <si>
    <t>Xã Nhất Hòa cũ</t>
  </si>
  <si>
    <t>Xã Tân Thành, xã Nhất Hòa cũ</t>
  </si>
  <si>
    <t>Ghi chú: Các vị trí (Vị trí 2, vị trí 3, vị trí 4) không có mức giá thì áp dụng theo bảng giá đất các khu vực còn lại tại nông thôn.</t>
  </si>
  <si>
    <t xml:space="preserve">Giá đất ở </t>
  </si>
  <si>
    <t>Giá đất thương mại, dịch vụ</t>
  </si>
  <si>
    <t>BẢNG 19.3: BẢNG GIÁ ĐẤT CƠ SỞ SẢN XUẤT PHI NÔNG NGHIỆP TẠI NÔNG THÔN</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</si>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</sst>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
      <b/>
      <sz val="12"/>
      <color indexed="8"/>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4">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10" fillId="2" borderId="0" xfId="0" applyFont="1" applyFill="1"/>
    <xf numFmtId="0" fontId="8" fillId="0" borderId="1" xfId="0" applyFont="1" applyBorder="1" applyAlignment="1">
      <alignment vertical="center" wrapText="1"/>
    </xf>
    <xf numFmtId="0" fontId="3" fillId="0" borderId="1" xfId="0" applyFont="1" applyBorder="1" applyAlignment="1">
      <alignment vertical="center" wrapText="1"/>
    </xf>
    <xf numFmtId="0" fontId="7"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4" fillId="2" borderId="0" xfId="0" applyFont="1" applyFill="1" applyAlignment="1">
      <alignment horizontal="left" vertical="center"/>
    </xf>
    <xf numFmtId="0" fontId="1" fillId="0" borderId="1" xfId="0" applyFont="1" applyBorder="1" applyAlignment="1">
      <alignment vertical="center" wrapText="1"/>
    </xf>
    <xf numFmtId="0" fontId="11"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7" fillId="0" borderId="1" xfId="0" applyFont="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quotePrefix="1" applyNumberFormat="1" applyFont="1" applyBorder="1" applyAlignment="1">
      <alignment horizontal="right" vertical="center" wrapText="1"/>
    </xf>
    <xf numFmtId="164" fontId="2" fillId="0" borderId="3" xfId="1" quotePrefix="1" applyNumberFormat="1" applyFont="1" applyBorder="1" applyAlignment="1">
      <alignment horizontal="right" vertical="center" wrapText="1"/>
    </xf>
    <xf numFmtId="164" fontId="2" fillId="0" borderId="4" xfId="1" quotePrefix="1" applyNumberFormat="1"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DMIN\Desktop\B&#7842;N%20&#272;&#258;NG%20T&#7842;I\19.%20X&#227;%20Nh&#7845;t%20H&#242;a%2029.08\19.%20X&#227;%20Nh&#7845;t%20H&#242;a.xlsx" TargetMode="External"/><Relationship Id="rId1" Type="http://schemas.openxmlformats.org/officeDocument/2006/relationships/externalLinkPath" Target="19.%20X&#227;%20Nh&#7845;t%20H&#242;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9.1 Đất ở"/>
      <sheetName val="19.2 Đất TMDV"/>
      <sheetName val="19.3 Đất SXKD PNN"/>
      <sheetName val="19.4. Đất NN"/>
    </sheetNames>
    <sheetDataSet>
      <sheetData sheetId="0">
        <row r="7">
          <cell r="H7">
            <v>1200000</v>
          </cell>
        </row>
        <row r="8">
          <cell r="H8">
            <v>900000</v>
          </cell>
        </row>
        <row r="9">
          <cell r="H9">
            <v>400000</v>
          </cell>
        </row>
        <row r="11">
          <cell r="H11">
            <v>400000</v>
          </cell>
        </row>
        <row r="13">
          <cell r="H13">
            <v>220000</v>
          </cell>
        </row>
        <row r="15">
          <cell r="H15">
            <v>140000</v>
          </cell>
        </row>
      </sheetData>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50"/>
  <sheetViews>
    <sheetView tabSelected="1" view="pageBreakPreview" zoomScaleNormal="100" zoomScaleSheetLayoutView="100" workbookViewId="0">
      <selection activeCell="A4" sqref="A4:H4"/>
    </sheetView>
  </sheetViews>
  <sheetFormatPr defaultColWidth="9.140625" defaultRowHeight="62.25" customHeight="1"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7" t="s">
        <v>38</v>
      </c>
      <c r="B2" s="37"/>
      <c r="C2" s="13"/>
      <c r="D2" s="13"/>
      <c r="E2" s="14"/>
      <c r="F2" s="14"/>
      <c r="G2" s="45" t="s">
        <v>17</v>
      </c>
      <c r="H2" s="45"/>
    </row>
    <row r="3" spans="1:8" ht="15.75" x14ac:dyDescent="0.25">
      <c r="A3" s="12"/>
      <c r="B3" s="13"/>
      <c r="C3" s="13"/>
      <c r="D3" s="13"/>
      <c r="E3" s="14"/>
      <c r="F3" s="14"/>
      <c r="G3" s="14"/>
      <c r="H3" s="14"/>
    </row>
    <row r="4" spans="1:8" ht="15.75" x14ac:dyDescent="0.25">
      <c r="A4" s="50" t="s">
        <v>39</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51" t="s">
        <v>0</v>
      </c>
      <c r="B7" s="51" t="s">
        <v>1</v>
      </c>
      <c r="C7" s="51" t="s">
        <v>2</v>
      </c>
      <c r="D7" s="51"/>
      <c r="E7" s="49" t="s">
        <v>47</v>
      </c>
      <c r="F7" s="49"/>
      <c r="G7" s="49"/>
      <c r="H7" s="49"/>
    </row>
    <row r="8" spans="1:8" ht="15.75" x14ac:dyDescent="0.25">
      <c r="A8" s="51"/>
      <c r="B8" s="51"/>
      <c r="C8" s="17" t="s">
        <v>5</v>
      </c>
      <c r="D8" s="17" t="s">
        <v>6</v>
      </c>
      <c r="E8" s="15" t="s">
        <v>3</v>
      </c>
      <c r="F8" s="15" t="s">
        <v>8</v>
      </c>
      <c r="G8" s="15" t="s">
        <v>9</v>
      </c>
      <c r="H8" s="15" t="s">
        <v>10</v>
      </c>
    </row>
    <row r="9" spans="1:8" s="18" customFormat="1" ht="78.75" x14ac:dyDescent="0.25">
      <c r="A9" s="17">
        <v>1</v>
      </c>
      <c r="B9" s="30" t="s">
        <v>24</v>
      </c>
      <c r="C9" s="31"/>
      <c r="D9" s="31"/>
      <c r="E9" s="28"/>
      <c r="F9" s="17"/>
      <c r="G9" s="17"/>
      <c r="H9" s="17"/>
    </row>
    <row r="10" spans="1:8" ht="63" x14ac:dyDescent="0.25">
      <c r="A10" s="3">
        <v>1</v>
      </c>
      <c r="B10" s="31" t="s">
        <v>28</v>
      </c>
      <c r="C10" s="31" t="s">
        <v>29</v>
      </c>
      <c r="D10" s="31" t="s">
        <v>30</v>
      </c>
      <c r="E10" s="35">
        <f>'[1]19.1 Đất ở'!H7</f>
        <v>1200000</v>
      </c>
      <c r="F10" s="19">
        <f>E10*0.6</f>
        <v>720000</v>
      </c>
      <c r="G10" s="19">
        <f>E10*0.4</f>
        <v>480000</v>
      </c>
      <c r="H10" s="19">
        <f>E10*0.2</f>
        <v>240000</v>
      </c>
    </row>
    <row r="11" spans="1:8" ht="47.25" x14ac:dyDescent="0.25">
      <c r="A11" s="3">
        <v>2</v>
      </c>
      <c r="B11" s="31" t="s">
        <v>27</v>
      </c>
      <c r="C11" s="31" t="s">
        <v>31</v>
      </c>
      <c r="D11" s="31" t="s">
        <v>32</v>
      </c>
      <c r="E11" s="35">
        <f>'[1]19.1 Đất ở'!H8</f>
        <v>900000</v>
      </c>
      <c r="F11" s="19">
        <f>E11*0.6</f>
        <v>540000</v>
      </c>
      <c r="G11" s="19">
        <f>E11*0.4</f>
        <v>360000</v>
      </c>
      <c r="H11" s="19">
        <f>E11*0.2</f>
        <v>180000</v>
      </c>
    </row>
    <row r="12" spans="1:8" ht="15.75" x14ac:dyDescent="0.25">
      <c r="A12" s="3">
        <v>3</v>
      </c>
      <c r="B12" s="52" t="s">
        <v>33</v>
      </c>
      <c r="C12" s="52"/>
      <c r="D12" s="52"/>
      <c r="E12" s="35">
        <f>'[1]19.1 Đất ở'!H9</f>
        <v>400000</v>
      </c>
      <c r="F12" s="19">
        <f>E12*0.6</f>
        <v>240000</v>
      </c>
      <c r="G12" s="19">
        <f>E12*0.4</f>
        <v>160000</v>
      </c>
      <c r="H12" s="19"/>
    </row>
    <row r="13" spans="1:8" ht="47.25" x14ac:dyDescent="0.25">
      <c r="A13" s="8">
        <v>2</v>
      </c>
      <c r="B13" s="38" t="s">
        <v>34</v>
      </c>
      <c r="C13" s="28"/>
      <c r="D13" s="28"/>
      <c r="E13" s="35"/>
      <c r="F13" s="19"/>
      <c r="G13" s="19"/>
      <c r="H13" s="19"/>
    </row>
    <row r="14" spans="1:8" ht="47.25" x14ac:dyDescent="0.25">
      <c r="A14" s="3">
        <v>1</v>
      </c>
      <c r="B14" s="28" t="s">
        <v>35</v>
      </c>
      <c r="C14" s="28" t="s">
        <v>36</v>
      </c>
      <c r="D14" s="28" t="s">
        <v>37</v>
      </c>
      <c r="E14" s="35">
        <f>'[1]19.1 Đất ở'!H11</f>
        <v>400000</v>
      </c>
      <c r="F14" s="19">
        <f>E14*0.6</f>
        <v>240000</v>
      </c>
      <c r="G14" s="19"/>
      <c r="H14" s="19"/>
    </row>
    <row r="15" spans="1:8" ht="15.75" x14ac:dyDescent="0.25">
      <c r="A15" s="48" t="s">
        <v>46</v>
      </c>
      <c r="B15" s="48"/>
      <c r="C15" s="48"/>
      <c r="D15" s="48"/>
      <c r="E15" s="48"/>
      <c r="F15" s="48"/>
      <c r="G15" s="48"/>
      <c r="H15" s="48"/>
    </row>
    <row r="16" spans="1:8" ht="15.75" x14ac:dyDescent="0.25">
      <c r="A16" s="43" t="s">
        <v>7</v>
      </c>
      <c r="B16" s="43"/>
      <c r="C16" s="43"/>
      <c r="D16" s="43"/>
      <c r="E16" s="44"/>
      <c r="F16" s="44"/>
      <c r="G16" s="44"/>
      <c r="H16" s="44"/>
    </row>
    <row r="17" spans="1:8" ht="15.75" x14ac:dyDescent="0.25">
      <c r="A17" s="3">
        <v>1</v>
      </c>
      <c r="B17" s="32" t="s">
        <v>42</v>
      </c>
      <c r="C17" s="26"/>
      <c r="D17" s="26"/>
      <c r="E17" s="36">
        <f>'[1]19.1 Đất ở'!$H$13</f>
        <v>220000</v>
      </c>
      <c r="F17" s="27"/>
      <c r="G17" s="27"/>
      <c r="H17" s="27"/>
    </row>
    <row r="18" spans="1:8" ht="31.5" x14ac:dyDescent="0.25">
      <c r="A18" s="3">
        <v>2</v>
      </c>
      <c r="B18" s="41" t="s">
        <v>45</v>
      </c>
      <c r="C18" s="26"/>
      <c r="D18" s="26"/>
      <c r="E18" s="36">
        <f>'[1]19.1 Đất ở'!$H$15</f>
        <v>140000</v>
      </c>
      <c r="F18" s="27"/>
      <c r="G18" s="27"/>
      <c r="H18" s="27"/>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sheetData>
  <mergeCells count="11">
    <mergeCell ref="A16:H16"/>
    <mergeCell ref="G2:H2"/>
    <mergeCell ref="A5:H5"/>
    <mergeCell ref="A6:H6"/>
    <mergeCell ref="A15:H15"/>
    <mergeCell ref="E7:H7"/>
    <mergeCell ref="A4:H4"/>
    <mergeCell ref="A7:A8"/>
    <mergeCell ref="B7:B8"/>
    <mergeCell ref="C7:D7"/>
    <mergeCell ref="B12:D1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73"/>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7" t="s">
        <v>38</v>
      </c>
      <c r="B2" s="37"/>
      <c r="C2" s="13"/>
      <c r="D2" s="13"/>
      <c r="E2" s="14"/>
      <c r="F2" s="14"/>
      <c r="G2" s="45" t="s">
        <v>17</v>
      </c>
      <c r="H2" s="45"/>
    </row>
    <row r="3" spans="1:8" ht="15.75" x14ac:dyDescent="0.25">
      <c r="A3" s="12"/>
      <c r="B3" s="13"/>
      <c r="C3" s="13"/>
      <c r="D3" s="13"/>
      <c r="E3" s="14"/>
      <c r="F3" s="14"/>
      <c r="G3" s="14"/>
      <c r="H3" s="14"/>
    </row>
    <row r="4" spans="1:8" ht="15.75" x14ac:dyDescent="0.25">
      <c r="A4" s="50" t="s">
        <v>40</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49" t="s">
        <v>0</v>
      </c>
      <c r="B7" s="49" t="s">
        <v>1</v>
      </c>
      <c r="C7" s="49" t="s">
        <v>2</v>
      </c>
      <c r="D7" s="49"/>
      <c r="E7" s="49" t="s">
        <v>48</v>
      </c>
      <c r="F7" s="49"/>
      <c r="G7" s="49"/>
      <c r="H7" s="49"/>
    </row>
    <row r="8" spans="1:8" ht="15.75" x14ac:dyDescent="0.25">
      <c r="A8" s="49"/>
      <c r="B8" s="49"/>
      <c r="C8" s="8" t="s">
        <v>5</v>
      </c>
      <c r="D8" s="8" t="s">
        <v>6</v>
      </c>
      <c r="E8" s="15" t="s">
        <v>3</v>
      </c>
      <c r="F8" s="15" t="s">
        <v>8</v>
      </c>
      <c r="G8" s="15" t="s">
        <v>9</v>
      </c>
      <c r="H8" s="15" t="s">
        <v>10</v>
      </c>
    </row>
    <row r="9" spans="1:8" s="18" customFormat="1" ht="78.75" x14ac:dyDescent="0.25">
      <c r="A9" s="17">
        <v>1</v>
      </c>
      <c r="B9" s="7" t="s">
        <v>24</v>
      </c>
      <c r="C9" s="16"/>
      <c r="D9" s="16"/>
      <c r="E9" s="17"/>
      <c r="F9" s="17"/>
      <c r="G9" s="17"/>
      <c r="H9" s="17"/>
    </row>
    <row r="10" spans="1:8" ht="63" x14ac:dyDescent="0.25">
      <c r="A10" s="3">
        <v>1</v>
      </c>
      <c r="B10" s="6" t="s">
        <v>28</v>
      </c>
      <c r="C10" s="6" t="s">
        <v>29</v>
      </c>
      <c r="D10" s="6" t="s">
        <v>30</v>
      </c>
      <c r="E10" s="5">
        <f>+'19.1. Đất ở tại nông thôn '!E10*0.8</f>
        <v>960000</v>
      </c>
      <c r="F10" s="5">
        <f>+'19.1. Đất ở tại nông thôn '!F10*0.8</f>
        <v>576000</v>
      </c>
      <c r="G10" s="5">
        <f>+'19.1. Đất ở tại nông thôn '!G10*0.8</f>
        <v>384000</v>
      </c>
      <c r="H10" s="5">
        <f>+'19.1. Đất ở tại nông thôn '!H10*0.8</f>
        <v>192000</v>
      </c>
    </row>
    <row r="11" spans="1:8" s="29" customFormat="1" ht="47.25" x14ac:dyDescent="0.25">
      <c r="A11" s="3">
        <v>2</v>
      </c>
      <c r="B11" s="40" t="s">
        <v>27</v>
      </c>
      <c r="C11" s="6" t="s">
        <v>31</v>
      </c>
      <c r="D11" s="6" t="s">
        <v>32</v>
      </c>
      <c r="E11" s="5">
        <f>+'19.1. Đất ở tại nông thôn '!E11*0.8</f>
        <v>720000</v>
      </c>
      <c r="F11" s="5">
        <f>+'19.1. Đất ở tại nông thôn '!F11*0.8</f>
        <v>432000</v>
      </c>
      <c r="G11" s="5">
        <f>+'19.1. Đất ở tại nông thôn '!G11*0.8</f>
        <v>288000</v>
      </c>
      <c r="H11" s="5">
        <f>+'19.1. Đất ở tại nông thôn '!H11*0.8</f>
        <v>144000</v>
      </c>
    </row>
    <row r="12" spans="1:8" ht="15.75" x14ac:dyDescent="0.25">
      <c r="A12" s="3">
        <v>3</v>
      </c>
      <c r="B12" s="52" t="s">
        <v>33</v>
      </c>
      <c r="C12" s="52"/>
      <c r="D12" s="52"/>
      <c r="E12" s="5">
        <f>+'19.1. Đất ở tại nông thôn '!E12*0.8</f>
        <v>320000</v>
      </c>
      <c r="F12" s="5">
        <f>+'19.1. Đất ở tại nông thôn '!F12*0.8</f>
        <v>192000</v>
      </c>
      <c r="G12" s="5">
        <f>+'19.1. Đất ở tại nông thôn '!G12*0.8</f>
        <v>128000</v>
      </c>
      <c r="H12" s="5"/>
    </row>
    <row r="13" spans="1:8" ht="47.25" x14ac:dyDescent="0.25">
      <c r="A13" s="39">
        <v>2</v>
      </c>
      <c r="B13" s="38" t="s">
        <v>34</v>
      </c>
      <c r="C13" s="28"/>
      <c r="D13" s="28"/>
      <c r="E13" s="5"/>
      <c r="F13" s="5"/>
      <c r="G13" s="5"/>
      <c r="H13" s="5"/>
    </row>
    <row r="14" spans="1:8" ht="47.25" x14ac:dyDescent="0.25">
      <c r="A14" s="3">
        <v>1</v>
      </c>
      <c r="B14" s="28" t="s">
        <v>35</v>
      </c>
      <c r="C14" s="28" t="s">
        <v>36</v>
      </c>
      <c r="D14" s="28" t="s">
        <v>37</v>
      </c>
      <c r="E14" s="5">
        <f>+'19.1. Đất ở tại nông thôn '!E14*0.8</f>
        <v>320000</v>
      </c>
      <c r="F14" s="5">
        <f>+'19.1. Đất ở tại nông thôn '!F14*0.8</f>
        <v>192000</v>
      </c>
      <c r="G14" s="5"/>
      <c r="H14" s="5"/>
    </row>
    <row r="15" spans="1:8" ht="15.75" x14ac:dyDescent="0.25">
      <c r="A15" s="48" t="s">
        <v>46</v>
      </c>
      <c r="B15" s="48"/>
      <c r="C15" s="48"/>
      <c r="D15" s="48"/>
      <c r="E15" s="48"/>
      <c r="F15" s="48"/>
      <c r="G15" s="48"/>
      <c r="H15" s="48"/>
    </row>
    <row r="16" spans="1:8" ht="15.75" x14ac:dyDescent="0.25">
      <c r="A16" s="43" t="s">
        <v>7</v>
      </c>
      <c r="B16" s="43"/>
      <c r="C16" s="43"/>
      <c r="D16" s="43"/>
      <c r="E16" s="44"/>
      <c r="F16" s="44"/>
      <c r="G16" s="44"/>
      <c r="H16" s="44"/>
    </row>
    <row r="17" spans="1:8" ht="15.75" x14ac:dyDescent="0.25">
      <c r="A17" s="3">
        <v>1</v>
      </c>
      <c r="B17" s="32" t="s">
        <v>42</v>
      </c>
      <c r="C17" s="26"/>
      <c r="D17" s="26"/>
      <c r="E17" s="36">
        <f>+'19.1. Đất ở tại nông thôn '!E17*0.8</f>
        <v>176000</v>
      </c>
      <c r="F17" s="27"/>
      <c r="G17" s="27"/>
      <c r="H17" s="27"/>
    </row>
    <row r="18" spans="1:8" ht="31.5" x14ac:dyDescent="0.25">
      <c r="A18" s="3">
        <v>2</v>
      </c>
      <c r="B18" s="41" t="s">
        <v>45</v>
      </c>
      <c r="C18" s="26"/>
      <c r="D18" s="26"/>
      <c r="E18" s="36">
        <f>+'19.1. Đất ở tại nông thôn '!E18*0.8</f>
        <v>112000</v>
      </c>
      <c r="F18" s="27"/>
      <c r="G18" s="27"/>
      <c r="H18" s="27"/>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row r="972" ht="62.25" customHeight="1" x14ac:dyDescent="0.25"/>
    <row r="973" ht="62.25" customHeight="1" x14ac:dyDescent="0.25"/>
  </sheetData>
  <mergeCells count="11">
    <mergeCell ref="G2:H2"/>
    <mergeCell ref="A4:H4"/>
    <mergeCell ref="A5:H5"/>
    <mergeCell ref="A6:H6"/>
    <mergeCell ref="A16:H16"/>
    <mergeCell ref="A7:A8"/>
    <mergeCell ref="B7:B8"/>
    <mergeCell ref="C7:D7"/>
    <mergeCell ref="E7:H7"/>
    <mergeCell ref="A15:H15"/>
    <mergeCell ref="B12:D12"/>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73"/>
  <sheetViews>
    <sheetView view="pageBreakPreview" zoomScaleNormal="100" zoomScaleSheetLayoutView="100" workbookViewId="0">
      <selection activeCell="E7" sqref="E7:H7"/>
    </sheetView>
  </sheetViews>
  <sheetFormatPr defaultColWidth="9.140625" defaultRowHeight="15" x14ac:dyDescent="0.25"/>
  <cols>
    <col min="1" max="1" width="5.7109375" style="2" customWidth="1"/>
    <col min="2" max="4" width="25.7109375" style="2" customWidth="1"/>
    <col min="5" max="8" width="15.7109375" style="20" customWidth="1"/>
    <col min="9" max="16384" width="9.140625" style="2"/>
  </cols>
  <sheetData>
    <row r="1" spans="1:8" ht="15.75" x14ac:dyDescent="0.25">
      <c r="A1" s="4"/>
      <c r="B1" s="13"/>
      <c r="C1" s="13"/>
      <c r="D1" s="13"/>
      <c r="E1" s="14"/>
      <c r="F1" s="14"/>
      <c r="G1" s="14"/>
      <c r="H1" s="14"/>
    </row>
    <row r="2" spans="1:8" ht="15.75" x14ac:dyDescent="0.25">
      <c r="A2" s="37" t="s">
        <v>38</v>
      </c>
      <c r="B2" s="37"/>
      <c r="C2" s="13"/>
      <c r="D2" s="13"/>
      <c r="E2" s="14"/>
      <c r="F2" s="14"/>
      <c r="G2" s="45" t="s">
        <v>17</v>
      </c>
      <c r="H2" s="45"/>
    </row>
    <row r="3" spans="1:8" ht="15.75" x14ac:dyDescent="0.25">
      <c r="A3" s="12"/>
      <c r="B3" s="13"/>
      <c r="C3" s="13"/>
      <c r="D3" s="13"/>
      <c r="E3" s="14"/>
      <c r="F3" s="14"/>
      <c r="G3" s="14"/>
      <c r="H3" s="14"/>
    </row>
    <row r="4" spans="1:8" ht="15.75" x14ac:dyDescent="0.25">
      <c r="A4" s="50" t="s">
        <v>49</v>
      </c>
      <c r="B4" s="50"/>
      <c r="C4" s="50"/>
      <c r="D4" s="50"/>
      <c r="E4" s="50"/>
      <c r="F4" s="50"/>
      <c r="G4" s="50"/>
      <c r="H4" s="50"/>
    </row>
    <row r="5" spans="1:8" ht="15.75" x14ac:dyDescent="0.25">
      <c r="A5" s="46" t="s">
        <v>18</v>
      </c>
      <c r="B5" s="46"/>
      <c r="C5" s="46"/>
      <c r="D5" s="46"/>
      <c r="E5" s="46"/>
      <c r="F5" s="46"/>
      <c r="G5" s="46"/>
      <c r="H5" s="46"/>
    </row>
    <row r="6" spans="1:8" ht="15.75" x14ac:dyDescent="0.25">
      <c r="A6" s="47" t="s">
        <v>4</v>
      </c>
      <c r="B6" s="47"/>
      <c r="C6" s="47"/>
      <c r="D6" s="47"/>
      <c r="E6" s="47"/>
      <c r="F6" s="47"/>
      <c r="G6" s="47"/>
      <c r="H6" s="47"/>
    </row>
    <row r="7" spans="1:8" ht="15.75" x14ac:dyDescent="0.25">
      <c r="A7" s="49" t="s">
        <v>0</v>
      </c>
      <c r="B7" s="49" t="s">
        <v>1</v>
      </c>
      <c r="C7" s="49" t="s">
        <v>2</v>
      </c>
      <c r="D7" s="49"/>
      <c r="E7" s="49" t="s">
        <v>50</v>
      </c>
      <c r="F7" s="49"/>
      <c r="G7" s="49"/>
      <c r="H7" s="49"/>
    </row>
    <row r="8" spans="1:8" ht="15.75" x14ac:dyDescent="0.25">
      <c r="A8" s="49"/>
      <c r="B8" s="49"/>
      <c r="C8" s="8" t="s">
        <v>5</v>
      </c>
      <c r="D8" s="8" t="s">
        <v>6</v>
      </c>
      <c r="E8" s="15" t="s">
        <v>3</v>
      </c>
      <c r="F8" s="15" t="s">
        <v>8</v>
      </c>
      <c r="G8" s="15" t="s">
        <v>9</v>
      </c>
      <c r="H8" s="15" t="s">
        <v>10</v>
      </c>
    </row>
    <row r="9" spans="1:8" s="18" customFormat="1" ht="78.75" x14ac:dyDescent="0.25">
      <c r="A9" s="17">
        <v>1</v>
      </c>
      <c r="B9" s="7" t="s">
        <v>24</v>
      </c>
      <c r="C9" s="16"/>
      <c r="D9" s="16"/>
      <c r="E9" s="17"/>
      <c r="F9" s="17"/>
      <c r="G9" s="17"/>
      <c r="H9" s="17"/>
    </row>
    <row r="10" spans="1:8" ht="63" x14ac:dyDescent="0.25">
      <c r="A10" s="3">
        <v>1</v>
      </c>
      <c r="B10" s="6" t="s">
        <v>28</v>
      </c>
      <c r="C10" s="6" t="s">
        <v>29</v>
      </c>
      <c r="D10" s="6" t="s">
        <v>30</v>
      </c>
      <c r="E10" s="5">
        <f>+'19.1. Đất ở tại nông thôn '!E10*0.7</f>
        <v>840000</v>
      </c>
      <c r="F10" s="5">
        <f>+'19.1. Đất ở tại nông thôn '!F10*0.7</f>
        <v>503999.99999999994</v>
      </c>
      <c r="G10" s="5">
        <f>+'19.1. Đất ở tại nông thôn '!G10*0.7</f>
        <v>336000</v>
      </c>
      <c r="H10" s="5">
        <f>+'19.1. Đất ở tại nông thôn '!H10*0.7</f>
        <v>168000</v>
      </c>
    </row>
    <row r="11" spans="1:8" ht="47.25" x14ac:dyDescent="0.25">
      <c r="A11" s="3">
        <v>2</v>
      </c>
      <c r="B11" s="40" t="s">
        <v>27</v>
      </c>
      <c r="C11" s="6" t="s">
        <v>31</v>
      </c>
      <c r="D11" s="6" t="s">
        <v>32</v>
      </c>
      <c r="E11" s="5">
        <f>+'19.1. Đất ở tại nông thôn '!E11*0.7</f>
        <v>630000</v>
      </c>
      <c r="F11" s="5">
        <f>+'19.1. Đất ở tại nông thôn '!F11*0.7</f>
        <v>378000</v>
      </c>
      <c r="G11" s="5">
        <f>+'19.1. Đất ở tại nông thôn '!G11*0.7</f>
        <v>251999.99999999997</v>
      </c>
      <c r="H11" s="5">
        <f>+'19.1. Đất ở tại nông thôn '!H11*0.7</f>
        <v>125999.99999999999</v>
      </c>
    </row>
    <row r="12" spans="1:8" ht="15.75" x14ac:dyDescent="0.25">
      <c r="A12" s="3">
        <v>3</v>
      </c>
      <c r="B12" s="52" t="s">
        <v>33</v>
      </c>
      <c r="C12" s="52"/>
      <c r="D12" s="52"/>
      <c r="E12" s="5">
        <f>+'19.1. Đất ở tại nông thôn '!E12*0.7</f>
        <v>280000</v>
      </c>
      <c r="F12" s="5">
        <f>+'19.1. Đất ở tại nông thôn '!F12*0.7</f>
        <v>168000</v>
      </c>
      <c r="G12" s="5">
        <f>+'19.1. Đất ở tại nông thôn '!G12*0.7</f>
        <v>112000</v>
      </c>
      <c r="H12" s="5"/>
    </row>
    <row r="13" spans="1:8" ht="47.25" x14ac:dyDescent="0.25">
      <c r="A13" s="39">
        <v>2</v>
      </c>
      <c r="B13" s="38" t="s">
        <v>34</v>
      </c>
      <c r="C13" s="28"/>
      <c r="D13" s="28"/>
      <c r="E13" s="5"/>
      <c r="F13" s="5"/>
      <c r="G13" s="5"/>
      <c r="H13" s="5"/>
    </row>
    <row r="14" spans="1:8" ht="47.25" x14ac:dyDescent="0.25">
      <c r="A14" s="3">
        <v>1</v>
      </c>
      <c r="B14" s="28" t="s">
        <v>35</v>
      </c>
      <c r="C14" s="28" t="s">
        <v>36</v>
      </c>
      <c r="D14" s="28" t="s">
        <v>37</v>
      </c>
      <c r="E14" s="5">
        <f>+'19.1. Đất ở tại nông thôn '!E14*0.7</f>
        <v>280000</v>
      </c>
      <c r="F14" s="5">
        <f>+'19.1. Đất ở tại nông thôn '!F14*0.7</f>
        <v>168000</v>
      </c>
      <c r="G14" s="5"/>
      <c r="H14" s="5"/>
    </row>
    <row r="15" spans="1:8" ht="15.75" x14ac:dyDescent="0.25">
      <c r="A15" s="48" t="s">
        <v>46</v>
      </c>
      <c r="B15" s="48"/>
      <c r="C15" s="48"/>
      <c r="D15" s="48"/>
      <c r="E15" s="48"/>
      <c r="F15" s="48"/>
      <c r="G15" s="48"/>
      <c r="H15" s="48"/>
    </row>
    <row r="16" spans="1:8" ht="15.75" x14ac:dyDescent="0.25">
      <c r="A16" s="43" t="s">
        <v>7</v>
      </c>
      <c r="B16" s="43"/>
      <c r="C16" s="43"/>
      <c r="D16" s="43"/>
      <c r="E16" s="44"/>
      <c r="F16" s="44"/>
      <c r="G16" s="44"/>
      <c r="H16" s="44"/>
    </row>
    <row r="17" spans="1:8" ht="15.75" x14ac:dyDescent="0.25">
      <c r="A17" s="3">
        <v>1</v>
      </c>
      <c r="B17" s="32" t="s">
        <v>42</v>
      </c>
      <c r="C17" s="26"/>
      <c r="D17" s="26"/>
      <c r="E17" s="36">
        <f>+'19.1. Đất ở tại nông thôn '!E17*0.7</f>
        <v>154000</v>
      </c>
      <c r="F17" s="27"/>
      <c r="G17" s="27"/>
      <c r="H17" s="27"/>
    </row>
    <row r="18" spans="1:8" ht="31.5" x14ac:dyDescent="0.25">
      <c r="A18" s="3">
        <v>2</v>
      </c>
      <c r="B18" s="41" t="s">
        <v>45</v>
      </c>
      <c r="C18" s="26"/>
      <c r="D18" s="26"/>
      <c r="E18" s="36">
        <f>+'19.1. Đất ở tại nông thôn '!E18*0.7</f>
        <v>98000</v>
      </c>
      <c r="F18" s="27"/>
      <c r="G18" s="27"/>
      <c r="H18" s="27"/>
    </row>
    <row r="19" spans="1:8" ht="62.25" customHeight="1" x14ac:dyDescent="0.25">
      <c r="A19" s="13"/>
      <c r="B19" s="13"/>
      <c r="C19" s="13"/>
      <c r="D19" s="13"/>
      <c r="E19" s="14"/>
      <c r="F19" s="14"/>
      <c r="G19" s="14"/>
      <c r="H19" s="14"/>
    </row>
    <row r="20" spans="1:8" ht="62.25" customHeight="1" x14ac:dyDescent="0.25">
      <c r="A20" s="13"/>
      <c r="B20" s="13"/>
      <c r="C20" s="13"/>
      <c r="D20" s="13"/>
      <c r="E20" s="14"/>
      <c r="F20" s="14"/>
      <c r="G20" s="14"/>
      <c r="H20" s="14"/>
    </row>
    <row r="21" spans="1:8" ht="62.25" customHeight="1" x14ac:dyDescent="0.25">
      <c r="A21" s="13"/>
      <c r="B21" s="13"/>
      <c r="C21" s="13"/>
      <c r="D21" s="13"/>
      <c r="E21" s="14"/>
      <c r="F21" s="14"/>
      <c r="G21" s="14"/>
      <c r="H21" s="14"/>
    </row>
    <row r="22" spans="1:8" ht="62.25" customHeight="1" x14ac:dyDescent="0.25">
      <c r="A22" s="13"/>
      <c r="B22" s="13"/>
      <c r="C22" s="13"/>
      <c r="D22" s="13"/>
      <c r="E22" s="14"/>
      <c r="F22" s="14"/>
      <c r="G22" s="14"/>
      <c r="H22" s="14"/>
    </row>
    <row r="23" spans="1:8" ht="62.25" customHeight="1" x14ac:dyDescent="0.25">
      <c r="A23" s="13"/>
      <c r="B23" s="13"/>
      <c r="C23" s="13"/>
      <c r="D23" s="13"/>
      <c r="E23" s="14"/>
      <c r="F23" s="14"/>
      <c r="G23" s="14"/>
      <c r="H23" s="14"/>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row r="972" ht="62.25" customHeight="1" x14ac:dyDescent="0.25"/>
    <row r="973" ht="62.25" customHeight="1" x14ac:dyDescent="0.25"/>
  </sheetData>
  <mergeCells count="11">
    <mergeCell ref="A15:H15"/>
    <mergeCell ref="A16:H16"/>
    <mergeCell ref="G2:H2"/>
    <mergeCell ref="A4:H4"/>
    <mergeCell ref="A5:H5"/>
    <mergeCell ref="A6:H6"/>
    <mergeCell ref="A7:A8"/>
    <mergeCell ref="B7:B8"/>
    <mergeCell ref="C7:D7"/>
    <mergeCell ref="E7:H7"/>
    <mergeCell ref="B12:D12"/>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M19" sqref="M19"/>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2"/>
      <c r="B1" s="9"/>
      <c r="C1" s="9"/>
      <c r="D1" s="9"/>
      <c r="E1" s="9"/>
    </row>
    <row r="2" spans="1:8" x14ac:dyDescent="0.25">
      <c r="A2" s="62" t="s">
        <v>38</v>
      </c>
      <c r="B2" s="62"/>
      <c r="C2" s="9"/>
      <c r="D2" s="9"/>
      <c r="E2" s="25" t="s">
        <v>21</v>
      </c>
    </row>
    <row r="3" spans="1:8" x14ac:dyDescent="0.25">
      <c r="A3" s="22"/>
      <c r="B3" s="9"/>
      <c r="C3" s="9"/>
      <c r="D3" s="9"/>
      <c r="E3" s="9"/>
    </row>
    <row r="4" spans="1:8" x14ac:dyDescent="0.25">
      <c r="A4" s="63" t="s">
        <v>41</v>
      </c>
      <c r="B4" s="63"/>
      <c r="C4" s="63"/>
      <c r="D4" s="63"/>
      <c r="E4" s="63"/>
    </row>
    <row r="5" spans="1:8" s="2" customFormat="1" ht="15.6" customHeight="1" x14ac:dyDescent="0.25">
      <c r="A5" s="46" t="s">
        <v>18</v>
      </c>
      <c r="B5" s="46"/>
      <c r="C5" s="46"/>
      <c r="D5" s="46"/>
      <c r="E5" s="46"/>
      <c r="F5" s="42"/>
      <c r="G5" s="42"/>
      <c r="H5" s="42"/>
    </row>
    <row r="6" spans="1:8" x14ac:dyDescent="0.25">
      <c r="A6" s="59" t="s">
        <v>22</v>
      </c>
      <c r="B6" s="59"/>
      <c r="C6" s="59"/>
      <c r="D6" s="59"/>
      <c r="E6" s="59"/>
    </row>
    <row r="7" spans="1:8" x14ac:dyDescent="0.25">
      <c r="A7" s="59" t="s">
        <v>11</v>
      </c>
      <c r="B7" s="59"/>
      <c r="C7" s="59"/>
      <c r="D7" s="59"/>
      <c r="E7" s="59"/>
    </row>
    <row r="8" spans="1:8" x14ac:dyDescent="0.25">
      <c r="A8" s="60" t="s">
        <v>16</v>
      </c>
      <c r="B8" s="60"/>
      <c r="C8" s="60"/>
      <c r="D8" s="60"/>
      <c r="E8" s="60"/>
    </row>
    <row r="9" spans="1:8" x14ac:dyDescent="0.25">
      <c r="A9" s="53" t="s">
        <v>12</v>
      </c>
      <c r="B9" s="53" t="s">
        <v>20</v>
      </c>
      <c r="C9" s="55" t="s">
        <v>19</v>
      </c>
      <c r="D9" s="55"/>
      <c r="E9" s="55"/>
    </row>
    <row r="10" spans="1:8" x14ac:dyDescent="0.25">
      <c r="A10" s="54"/>
      <c r="B10" s="54"/>
      <c r="C10" s="1" t="s">
        <v>3</v>
      </c>
      <c r="D10" s="1" t="s">
        <v>8</v>
      </c>
      <c r="E10" s="1" t="s">
        <v>9</v>
      </c>
    </row>
    <row r="11" spans="1:8" x14ac:dyDescent="0.25">
      <c r="A11" s="33">
        <f>MAX(A9)+1</f>
        <v>1</v>
      </c>
      <c r="B11" s="32" t="s">
        <v>42</v>
      </c>
      <c r="C11" s="34">
        <v>64000</v>
      </c>
      <c r="D11" s="34">
        <v>58000</v>
      </c>
      <c r="E11" s="34">
        <v>51000</v>
      </c>
    </row>
    <row r="12" spans="1:8" x14ac:dyDescent="0.25">
      <c r="A12" s="33">
        <f>MAX(A11)+1</f>
        <v>2</v>
      </c>
      <c r="B12" s="32" t="s">
        <v>43</v>
      </c>
      <c r="C12" s="34">
        <v>51000</v>
      </c>
      <c r="D12" s="34">
        <v>46000</v>
      </c>
      <c r="E12" s="34">
        <v>41000</v>
      </c>
    </row>
    <row r="13" spans="1:8" x14ac:dyDescent="0.25">
      <c r="A13" s="33">
        <f>MAX(A12)+1</f>
        <v>3</v>
      </c>
      <c r="B13" s="32" t="s">
        <v>44</v>
      </c>
      <c r="C13" s="34">
        <v>51000</v>
      </c>
      <c r="D13" s="34">
        <v>46000</v>
      </c>
      <c r="E13" s="34">
        <v>41000</v>
      </c>
    </row>
    <row r="14" spans="1:8" x14ac:dyDescent="0.25">
      <c r="A14" s="24"/>
      <c r="B14" s="24"/>
      <c r="C14" s="24"/>
      <c r="D14" s="24"/>
      <c r="E14" s="24"/>
    </row>
    <row r="15" spans="1:8" x14ac:dyDescent="0.25">
      <c r="A15" s="59" t="s">
        <v>23</v>
      </c>
      <c r="B15" s="59"/>
      <c r="C15" s="59"/>
      <c r="D15" s="59"/>
      <c r="E15" s="59"/>
    </row>
    <row r="16" spans="1:8" x14ac:dyDescent="0.25">
      <c r="A16" s="60" t="s">
        <v>16</v>
      </c>
      <c r="B16" s="60"/>
      <c r="C16" s="60"/>
      <c r="D16" s="60"/>
      <c r="E16" s="60"/>
    </row>
    <row r="17" spans="1:5" x14ac:dyDescent="0.25">
      <c r="A17" s="53" t="s">
        <v>12</v>
      </c>
      <c r="B17" s="53" t="s">
        <v>20</v>
      </c>
      <c r="C17" s="55" t="s">
        <v>19</v>
      </c>
      <c r="D17" s="55"/>
      <c r="E17" s="55"/>
    </row>
    <row r="18" spans="1:5" x14ac:dyDescent="0.25">
      <c r="A18" s="54"/>
      <c r="B18" s="54"/>
      <c r="C18" s="1" t="s">
        <v>3</v>
      </c>
      <c r="D18" s="1" t="s">
        <v>8</v>
      </c>
      <c r="E18" s="1" t="s">
        <v>9</v>
      </c>
    </row>
    <row r="19" spans="1:5" x14ac:dyDescent="0.25">
      <c r="A19" s="33">
        <f>MAX(A17)+1</f>
        <v>1</v>
      </c>
      <c r="B19" s="32" t="s">
        <v>42</v>
      </c>
      <c r="C19" s="23">
        <v>58000</v>
      </c>
      <c r="D19" s="23">
        <v>52000</v>
      </c>
      <c r="E19" s="23">
        <v>46000</v>
      </c>
    </row>
    <row r="20" spans="1:5" x14ac:dyDescent="0.25">
      <c r="A20" s="33">
        <f>MAX(A19)+1</f>
        <v>2</v>
      </c>
      <c r="B20" s="32" t="s">
        <v>43</v>
      </c>
      <c r="C20" s="23">
        <v>45000</v>
      </c>
      <c r="D20" s="23">
        <v>41000</v>
      </c>
      <c r="E20" s="23">
        <v>36000</v>
      </c>
    </row>
    <row r="21" spans="1:5" x14ac:dyDescent="0.25">
      <c r="A21" s="33">
        <f>MAX(A20)+1</f>
        <v>3</v>
      </c>
      <c r="B21" s="32" t="s">
        <v>44</v>
      </c>
      <c r="C21" s="23">
        <v>45000</v>
      </c>
      <c r="D21" s="23">
        <v>41000</v>
      </c>
      <c r="E21" s="23">
        <v>36000</v>
      </c>
    </row>
    <row r="22" spans="1:5" x14ac:dyDescent="0.25">
      <c r="A22" s="24"/>
      <c r="B22" s="24"/>
      <c r="C22" s="24"/>
      <c r="D22" s="24"/>
      <c r="E22" s="24"/>
    </row>
    <row r="23" spans="1:5" x14ac:dyDescent="0.25">
      <c r="A23" s="59" t="s">
        <v>13</v>
      </c>
      <c r="B23" s="59"/>
      <c r="C23" s="59"/>
      <c r="D23" s="59"/>
      <c r="E23" s="59"/>
    </row>
    <row r="24" spans="1:5" x14ac:dyDescent="0.25">
      <c r="A24" s="60" t="s">
        <v>16</v>
      </c>
      <c r="B24" s="60"/>
      <c r="C24" s="60"/>
      <c r="D24" s="60"/>
      <c r="E24" s="60"/>
    </row>
    <row r="25" spans="1:5" x14ac:dyDescent="0.25">
      <c r="A25" s="53" t="s">
        <v>12</v>
      </c>
      <c r="B25" s="53" t="s">
        <v>20</v>
      </c>
      <c r="C25" s="55" t="s">
        <v>19</v>
      </c>
      <c r="D25" s="55"/>
      <c r="E25" s="55"/>
    </row>
    <row r="26" spans="1:5" x14ac:dyDescent="0.25">
      <c r="A26" s="54"/>
      <c r="B26" s="54"/>
      <c r="C26" s="1" t="s">
        <v>3</v>
      </c>
      <c r="D26" s="1" t="s">
        <v>8</v>
      </c>
      <c r="E26" s="1" t="s">
        <v>9</v>
      </c>
    </row>
    <row r="27" spans="1:5" x14ac:dyDescent="0.25">
      <c r="A27" s="33">
        <f>MAX(A25)+1</f>
        <v>1</v>
      </c>
      <c r="B27" s="32" t="s">
        <v>42</v>
      </c>
      <c r="C27" s="23">
        <v>51000</v>
      </c>
      <c r="D27" s="23">
        <v>46000</v>
      </c>
      <c r="E27" s="23">
        <v>41000</v>
      </c>
    </row>
    <row r="28" spans="1:5" x14ac:dyDescent="0.25">
      <c r="A28" s="33">
        <f>MAX(A27)+1</f>
        <v>2</v>
      </c>
      <c r="B28" s="32" t="s">
        <v>43</v>
      </c>
      <c r="C28" s="23">
        <v>40000</v>
      </c>
      <c r="D28" s="23">
        <v>36000</v>
      </c>
      <c r="E28" s="23">
        <v>32000</v>
      </c>
    </row>
    <row r="29" spans="1:5" x14ac:dyDescent="0.25">
      <c r="A29" s="33">
        <f>MAX(A28)+1</f>
        <v>3</v>
      </c>
      <c r="B29" s="32" t="s">
        <v>44</v>
      </c>
      <c r="C29" s="23">
        <v>40000</v>
      </c>
      <c r="D29" s="23">
        <v>36000</v>
      </c>
      <c r="E29" s="23">
        <v>32000</v>
      </c>
    </row>
    <row r="30" spans="1:5" x14ac:dyDescent="0.25">
      <c r="A30" s="24"/>
      <c r="B30" s="24"/>
      <c r="C30" s="24"/>
      <c r="D30" s="24"/>
      <c r="E30" s="24"/>
    </row>
    <row r="31" spans="1:5" x14ac:dyDescent="0.25">
      <c r="A31" s="59" t="s">
        <v>14</v>
      </c>
      <c r="B31" s="59"/>
      <c r="C31" s="59"/>
      <c r="D31" s="59"/>
      <c r="E31" s="59"/>
    </row>
    <row r="32" spans="1:5" x14ac:dyDescent="0.25">
      <c r="A32" s="60" t="s">
        <v>16</v>
      </c>
      <c r="B32" s="60"/>
      <c r="C32" s="60"/>
      <c r="D32" s="60"/>
      <c r="E32" s="60"/>
    </row>
    <row r="33" spans="1:5" x14ac:dyDescent="0.25">
      <c r="A33" s="53" t="s">
        <v>12</v>
      </c>
      <c r="B33" s="53" t="s">
        <v>20</v>
      </c>
      <c r="C33" s="55" t="s">
        <v>19</v>
      </c>
      <c r="D33" s="55"/>
      <c r="E33" s="55"/>
    </row>
    <row r="34" spans="1:5" x14ac:dyDescent="0.25">
      <c r="A34" s="54"/>
      <c r="B34" s="54"/>
      <c r="C34" s="1" t="s">
        <v>3</v>
      </c>
      <c r="D34" s="1" t="s">
        <v>8</v>
      </c>
      <c r="E34" s="1" t="s">
        <v>9</v>
      </c>
    </row>
    <row r="35" spans="1:5" x14ac:dyDescent="0.25">
      <c r="A35" s="33">
        <f>MAX(A33)+1</f>
        <v>1</v>
      </c>
      <c r="B35" s="32" t="s">
        <v>42</v>
      </c>
      <c r="C35" s="23">
        <v>42000</v>
      </c>
      <c r="D35" s="23">
        <v>38000</v>
      </c>
      <c r="E35" s="23">
        <v>34000</v>
      </c>
    </row>
    <row r="36" spans="1:5" x14ac:dyDescent="0.25">
      <c r="A36" s="33">
        <f>MAX(A35)+1</f>
        <v>2</v>
      </c>
      <c r="B36" s="32" t="s">
        <v>43</v>
      </c>
      <c r="C36" s="23">
        <v>36000</v>
      </c>
      <c r="D36" s="23">
        <v>32000</v>
      </c>
      <c r="E36" s="23">
        <v>30000</v>
      </c>
    </row>
    <row r="37" spans="1:5" x14ac:dyDescent="0.25">
      <c r="A37" s="33">
        <f>MAX(A36)+1</f>
        <v>3</v>
      </c>
      <c r="B37" s="32" t="s">
        <v>44</v>
      </c>
      <c r="C37" s="23">
        <v>36000</v>
      </c>
      <c r="D37" s="23">
        <v>32000</v>
      </c>
      <c r="E37" s="23">
        <v>30000</v>
      </c>
    </row>
    <row r="38" spans="1:5" x14ac:dyDescent="0.25">
      <c r="A38" s="24"/>
      <c r="B38" s="24"/>
      <c r="C38" s="24"/>
      <c r="D38" s="24"/>
      <c r="E38" s="24"/>
    </row>
    <row r="39" spans="1:5" x14ac:dyDescent="0.25">
      <c r="A39" s="59" t="s">
        <v>15</v>
      </c>
      <c r="B39" s="59"/>
      <c r="C39" s="59"/>
      <c r="D39" s="59"/>
      <c r="E39" s="59"/>
    </row>
    <row r="40" spans="1:5" x14ac:dyDescent="0.25">
      <c r="A40" s="61" t="s">
        <v>16</v>
      </c>
      <c r="B40" s="61"/>
      <c r="C40" s="61"/>
      <c r="D40" s="61"/>
      <c r="E40" s="61"/>
    </row>
    <row r="41" spans="1:5" ht="31.5" x14ac:dyDescent="0.25">
      <c r="A41" s="1" t="s">
        <v>12</v>
      </c>
      <c r="B41" s="21" t="s">
        <v>20</v>
      </c>
      <c r="C41" s="55" t="s">
        <v>19</v>
      </c>
      <c r="D41" s="55"/>
      <c r="E41" s="55"/>
    </row>
    <row r="42" spans="1:5" x14ac:dyDescent="0.25">
      <c r="A42" s="33">
        <f>MAX(A40)+1</f>
        <v>1</v>
      </c>
      <c r="B42" s="32" t="s">
        <v>42</v>
      </c>
      <c r="C42" s="56" t="s">
        <v>25</v>
      </c>
      <c r="D42" s="57"/>
      <c r="E42" s="58"/>
    </row>
    <row r="43" spans="1:5" x14ac:dyDescent="0.25">
      <c r="A43" s="33">
        <f>MAX(A42)+1</f>
        <v>2</v>
      </c>
      <c r="B43" s="32" t="s">
        <v>43</v>
      </c>
      <c r="C43" s="56" t="s">
        <v>26</v>
      </c>
      <c r="D43" s="57"/>
      <c r="E43" s="58"/>
    </row>
    <row r="44" spans="1:5" x14ac:dyDescent="0.25">
      <c r="A44" s="33">
        <f>MAX(A43)+1</f>
        <v>3</v>
      </c>
      <c r="B44" s="32" t="s">
        <v>44</v>
      </c>
      <c r="C44" s="56" t="s">
        <v>26</v>
      </c>
      <c r="D44" s="57"/>
      <c r="E44" s="58"/>
    </row>
  </sheetData>
  <mergeCells count="30">
    <mergeCell ref="C44:E4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C43:E43"/>
    <mergeCell ref="A31:E31"/>
    <mergeCell ref="A39:E39"/>
    <mergeCell ref="A32:E32"/>
    <mergeCell ref="A40:E40"/>
    <mergeCell ref="C41:E41"/>
    <mergeCell ref="C33:E33"/>
    <mergeCell ref="A33:A34"/>
    <mergeCell ref="B33:B34"/>
    <mergeCell ref="A5:E5"/>
    <mergeCell ref="A25:A26"/>
    <mergeCell ref="B25:B26"/>
    <mergeCell ref="C25:E25"/>
    <mergeCell ref="C42:E42"/>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19.1. Đất ở tại nông thôn </vt:lpstr>
      <vt:lpstr>19.2. Đất TMDV tại nông thôn</vt:lpstr>
      <vt:lpstr>19.3. Đất SXPNN tại nông thôn</vt:lpstr>
      <vt:lpstr>19.4. Đất NN</vt:lpstr>
      <vt:lpstr>'19.1. Đất ở tại nông thôn '!Print_Titles</vt:lpstr>
      <vt:lpstr>'19.2. Đất TMDV tại nông thôn'!Print_Titles</vt:lpstr>
      <vt:lpstr>'19.3. Đất SXPNN tại nông thôn'!Print_Titles</vt:lpstr>
      <vt:lpstr>'19.1. Đất ở tại nông thôn '!Vùng_In</vt:lpstr>
      <vt:lpstr>'19.2. Đất TMDV tại nông thôn'!Vùng_In</vt:lpstr>
      <vt:lpstr>'19.3. Đất SXPNN tại nông thôn'!Vùng_In</vt:lpstr>
      <vt:lpstr>'19.4.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2025-08-31T08:27:23Z</dcterms:modified>
</cp:coreProperties>
</file>